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1640" windowHeight="93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" i="1" l="1"/>
  <c r="O6" i="1" l="1"/>
  <c r="O7" i="1" s="1"/>
  <c r="N7" i="1"/>
  <c r="N8" i="1" s="1"/>
  <c r="N9" i="1" l="1"/>
  <c r="M7" i="1" l="1"/>
  <c r="M8" i="1" s="1"/>
  <c r="L7" i="1"/>
  <c r="L8" i="1" s="1"/>
  <c r="J7" i="1"/>
  <c r="J8" i="1" s="1"/>
  <c r="I7" i="1"/>
  <c r="I8" i="1" s="1"/>
  <c r="H7" i="1"/>
  <c r="H8" i="1" s="1"/>
  <c r="G7" i="1"/>
  <c r="F7" i="1"/>
  <c r="E7" i="1"/>
  <c r="E8" i="1" s="1"/>
  <c r="D7" i="1"/>
  <c r="D8" i="1" s="1"/>
  <c r="C7" i="1"/>
  <c r="C8" i="1" s="1"/>
  <c r="B7" i="1"/>
  <c r="B8" i="1" s="1"/>
  <c r="K7" i="1"/>
  <c r="K8" i="1" s="1"/>
  <c r="M9" i="1" l="1"/>
  <c r="B9" i="1"/>
  <c r="D9" i="1"/>
  <c r="F9" i="1"/>
  <c r="J9" i="1"/>
  <c r="I9" i="1"/>
  <c r="G9" i="1"/>
  <c r="E9" i="1"/>
  <c r="C9" i="1"/>
  <c r="K9" i="1"/>
  <c r="O8" i="1" l="1"/>
  <c r="L9" i="1"/>
  <c r="H9" i="1"/>
</calcChain>
</file>

<file path=xl/sharedStrings.xml><?xml version="1.0" encoding="utf-8"?>
<sst xmlns="http://schemas.openxmlformats.org/spreadsheetml/2006/main" count="24" uniqueCount="24">
  <si>
    <t>ФИО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</si>
  <si>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</si>
  <si>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</si>
  <si>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</si>
  <si>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</si>
  <si>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</si>
  <si>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</si>
  <si>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</si>
  <si>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</si>
  <si>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</si>
  <si>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</si>
  <si>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</si>
  <si>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</si>
  <si>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Муниципальные служащие</t>
  </si>
  <si>
    <t>ВСЕГО:</t>
  </si>
  <si>
    <t>Страховые взносы</t>
  </si>
  <si>
    <t>Главный бухгалтер</t>
  </si>
  <si>
    <t>Винс О.Е.</t>
  </si>
  <si>
    <t>Мат.пом.ЕДВ</t>
  </si>
  <si>
    <t>Администрация Медведевского сельского поселения. Расчет норматива по ФОТ за 2020 год.</t>
  </si>
  <si>
    <t xml:space="preserve">Норматив: </t>
  </si>
  <si>
    <t>Итого за 2020 год</t>
  </si>
  <si>
    <t xml:space="preserve">Специалист </t>
  </si>
  <si>
    <t>Специалист Администрации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</si>
</sst>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8" xfId="0" applyFont="1" applyBorder="1"/>
    <xf numFmtId="0" fontId="1" fillId="0" borderId="8" xfId="0" applyFont="1" applyFill="1" applyBorder="1"/>
    <xf numFmtId="4" fontId="1" fillId="0" borderId="1" xfId="0" applyNumberFormat="1" applyFont="1" applyBorder="1"/>
    <xf numFmtId="4" fontId="1" fillId="0" borderId="10" xfId="0" applyNumberFormat="1" applyFont="1" applyBorder="1"/>
    <xf numFmtId="4" fontId="1" fillId="0" borderId="2" xfId="0" applyNumberFormat="1" applyFont="1" applyBorder="1"/>
    <xf numFmtId="4" fontId="1" fillId="0" borderId="11" xfId="0" applyNumberFormat="1" applyFont="1" applyBorder="1"/>
    <xf numFmtId="4" fontId="1" fillId="0" borderId="14" xfId="0" applyNumberFormat="1" applyFont="1" applyBorder="1"/>
    <xf numFmtId="4" fontId="1" fillId="0" borderId="4" xfId="0" applyNumberFormat="1" applyFont="1" applyBorder="1"/>
    <xf numFmtId="0" fontId="1" fillId="0" borderId="4" xfId="0" applyFont="1" applyBorder="1"/>
    <xf numFmtId="4" fontId="1" fillId="0" borderId="15" xfId="0" applyNumberFormat="1" applyFont="1" applyBorder="1"/>
    <xf numFmtId="0" fontId="1" fillId="0" borderId="16" xfId="0" applyFont="1" applyBorder="1"/>
    <xf numFmtId="4" fontId="1" fillId="0" borderId="3" xfId="0" applyNumberFormat="1" applyFont="1" applyBorder="1"/>
    <xf numFmtId="4" fontId="1" fillId="0" borderId="12" xfId="0" applyNumberFormat="1" applyFont="1" applyBorder="1"/>
    <xf numFmtId="4" fontId="1" fillId="0" borderId="16" xfId="0" applyNumberFormat="1" applyFont="1" applyBorder="1"/>
    <xf numFmtId="0" fontId="1" fillId="0" borderId="14" xfId="0" applyFont="1" applyBorder="1"/>
    <xf numFmtId="0" fontId="1" fillId="0" borderId="15" xfId="0" applyFont="1" applyBorder="1"/>
    <xf numFmtId="4" fontId="1" fillId="0" borderId="0" xfId="0" applyNumberFormat="1" applyFont="1" applyBorder="1"/>
    <xf numFmtId="4" fontId="1" fillId="0" borderId="13" xfId="0" applyNumberFormat="1" applyFont="1" applyBorder="1"/>
    <xf numFmtId="0" fontId="1" fillId="0" borderId="9" xfId="0" applyFont="1" applyBorder="1" applyAlignment="1">
      <alignment wrapText="1"/>
    </xf>
    <xf numFmtId="4" fontId="0" fillId="0" borderId="0" xfId="0" applyNumberFormat="1"/>
    <xf numFmtId="4" fontId="1" fillId="0" borderId="9" xfId="0" applyNumberFormat="1" applyFont="1" applyBorder="1"/>
    <xf numFmtId="0" fontId="2" fillId="0" borderId="17" xfId="0" applyFont="1" applyBorder="1"/>
    <xf numFmtId="4" fontId="2" fillId="0" borderId="18" xfId="0" applyNumberFormat="1" applyFont="1" applyBorder="1"/>
    <xf numFmtId="4" fontId="2" fillId="0" borderId="19" xfId="0" applyNumberFormat="1" applyFont="1" applyBorder="1"/>
    <xf numFmtId="4" fontId="2" fillId="0" borderId="20" xfId="0" applyNumberFormat="1" applyFont="1" applyBorder="1"/>
    <xf numFmtId="4" fontId="2" fillId="0" borderId="17" xfId="0" applyNumberFormat="1" applyFont="1" applyBorder="1"/>
    <xf numFmtId="0" fontId="3" fillId="0" borderId="0" xfId="0" applyFont="1"/>
    <xf numFmtId="0" fontId="4" fillId="0" borderId="0" xfId="0" applyFont="1"/>
    <xf numFmtId="4" fontId="1" fillId="0" borderId="23" xfId="0" applyNumberFormat="1" applyFont="1" applyBorder="1"/>
    <xf numFmtId="4" fontId="1" fillId="0" borderId="24" xfId="0" applyNumberFormat="1" applyFont="1" applyBorder="1"/>
    <xf numFmtId="4" fontId="1" fillId="0" borderId="25" xfId="0" applyNumberFormat="1" applyFont="1" applyBorder="1"/>
    <xf numFmtId="0" fontId="1" fillId="0" borderId="22" xfId="0" applyFont="1" applyBorder="1" applyAlignment="1">
      <alignment wrapText="1"/>
    </xf>
    <xf numFmtId="4" fontId="1" fillId="0" borderId="26" xfId="0" applyNumberFormat="1" applyFont="1" applyBorder="1"/>
    <xf numFmtId="4" fontId="1" fillId="0" borderId="21" xfId="0" applyNumberFormat="1" applyFont="1" applyBorder="1"/>
    <xf numFmtId="4" fontId="2" fillId="0" borderId="27" xfId="0" applyNumberFormat="1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zoomScaleNormal="100" workbookViewId="0">
      <selection activeCell="H18" sqref="H18"/>
    </sheetView>
  </sheetViews>
  <sheetFormatPr defaultRowHeight="15" x14ac:dyDescent="0.25"/>
  <cols>
    <col min="1" max="1" width="26.140625" customWidth="1"/>
    <col min="2" max="7" width="10.7109375" customWidth="1"/>
    <col min="8" max="8" width="13.5703125" customWidth="1"/>
    <col min="9" max="9" width="11.85546875" customWidth="1"/>
    <col min="10" max="10" width="11.7109375" customWidth="1"/>
    <col min="11" max="14" width="10.7109375" customWidth="1"/>
    <col min="15" max="15" width="15" customWidth="1"/>
  </cols>
  <sheetData>
    <row r="1" spans="1:16" ht="25.5" customHeight="1" x14ac:dyDescent="0.3">
      <c r="A1" s="39" t="s">
        <v>19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6" ht="15.75" thickBot="1" x14ac:dyDescent="0.3"/>
    <row r="3" spans="1:16" ht="66" customHeight="1" thickBot="1" x14ac:dyDescent="0.3">
      <c r="A3" s="9" t="s">
        <v>0</v>
      </c>
      <c r="B3" s="11" t="s">
        <v>1</v>
      </c>
      <c r="C3" s="1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1" t="s">
        <v>10</v>
      </c>
      <c r="L3" s="1" t="s">
        <v>11</v>
      </c>
      <c r="M3" s="1" t="s">
        <v>12</v>
      </c>
      <c r="N3" s="32" t="s">
        <v>18</v>
      </c>
      <c r="O3" s="19" t="s">
        <v>21</v>
      </c>
    </row>
    <row r="4" spans="1:16" ht="15.75" thickBot="1" x14ac:dyDescent="0.3">
      <c r="A4" s="36" t="s">
        <v>13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8"/>
    </row>
    <row r="5" spans="1:16" x14ac:dyDescent="0.25">
      <c r="A5" s="15"/>
      <c r="B5" s="12"/>
      <c r="C5" s="3"/>
      <c r="D5" s="3"/>
      <c r="E5" s="3"/>
      <c r="F5" s="3"/>
      <c r="G5" s="3"/>
      <c r="H5" s="3"/>
      <c r="I5" s="3"/>
      <c r="J5" s="5"/>
      <c r="K5" s="12"/>
      <c r="L5" s="3"/>
      <c r="M5" s="5"/>
      <c r="N5" s="29"/>
      <c r="O5" s="7"/>
    </row>
    <row r="6" spans="1:16" ht="15.75" thickBot="1" x14ac:dyDescent="0.3">
      <c r="A6" s="15" t="s">
        <v>23</v>
      </c>
      <c r="B6" s="13">
        <v>13949.5</v>
      </c>
      <c r="C6" s="13">
        <v>13949.5</v>
      </c>
      <c r="D6" s="13">
        <v>15949.5</v>
      </c>
      <c r="E6" s="13">
        <v>13949.5</v>
      </c>
      <c r="F6" s="13">
        <v>25993.87</v>
      </c>
      <c r="G6" s="13">
        <v>9963.93</v>
      </c>
      <c r="H6" s="13">
        <v>13949.5</v>
      </c>
      <c r="I6" s="13">
        <v>13949.5</v>
      </c>
      <c r="J6" s="13">
        <v>13949.5</v>
      </c>
      <c r="K6" s="13">
        <v>13949.5</v>
      </c>
      <c r="L6" s="13">
        <v>13949.5</v>
      </c>
      <c r="M6" s="31">
        <v>13949.5</v>
      </c>
      <c r="N6" s="33"/>
      <c r="O6" s="7">
        <f>SUM(B6:N6)</f>
        <v>177452.79999999999</v>
      </c>
    </row>
    <row r="7" spans="1:16" ht="15.75" thickBot="1" x14ac:dyDescent="0.3">
      <c r="A7" s="16"/>
      <c r="B7" s="14">
        <f t="shared" ref="B7:M7" si="0">SUM(B5:B6)</f>
        <v>13949.5</v>
      </c>
      <c r="C7" s="14">
        <f t="shared" si="0"/>
        <v>13949.5</v>
      </c>
      <c r="D7" s="14">
        <f t="shared" si="0"/>
        <v>15949.5</v>
      </c>
      <c r="E7" s="14">
        <f t="shared" si="0"/>
        <v>13949.5</v>
      </c>
      <c r="F7" s="14">
        <f t="shared" si="0"/>
        <v>25993.87</v>
      </c>
      <c r="G7" s="14">
        <f t="shared" si="0"/>
        <v>9963.93</v>
      </c>
      <c r="H7" s="14">
        <f t="shared" si="0"/>
        <v>13949.5</v>
      </c>
      <c r="I7" s="14">
        <f t="shared" si="0"/>
        <v>13949.5</v>
      </c>
      <c r="J7" s="14">
        <f t="shared" si="0"/>
        <v>13949.5</v>
      </c>
      <c r="K7" s="14">
        <f t="shared" si="0"/>
        <v>13949.5</v>
      </c>
      <c r="L7" s="14">
        <f t="shared" si="0"/>
        <v>13949.5</v>
      </c>
      <c r="M7" s="30">
        <f t="shared" si="0"/>
        <v>13949.5</v>
      </c>
      <c r="N7" s="21">
        <f>SUM(N6)</f>
        <v>0</v>
      </c>
      <c r="O7" s="10">
        <f>SUM(O5:O6)</f>
        <v>177452.79999999999</v>
      </c>
    </row>
    <row r="8" spans="1:16" ht="15.75" thickBot="1" x14ac:dyDescent="0.3">
      <c r="A8" s="9" t="s">
        <v>15</v>
      </c>
      <c r="B8" s="18">
        <f>B7*30.2%</f>
        <v>4212.7489999999998</v>
      </c>
      <c r="C8" s="4">
        <f>C7*30.2%</f>
        <v>4212.7489999999998</v>
      </c>
      <c r="D8" s="4">
        <f>D7*30.2%</f>
        <v>4816.7489999999998</v>
      </c>
      <c r="E8" s="4">
        <f t="shared" ref="E8:L8" si="1">E7*30.2%</f>
        <v>4212.7489999999998</v>
      </c>
      <c r="F8" s="4">
        <f>(F7-3353)*30.2%</f>
        <v>6837.5427399999999</v>
      </c>
      <c r="G8" s="4">
        <v>3009.11</v>
      </c>
      <c r="H8" s="4">
        <f t="shared" si="1"/>
        <v>4212.7489999999998</v>
      </c>
      <c r="I8" s="4">
        <f t="shared" si="1"/>
        <v>4212.7489999999998</v>
      </c>
      <c r="J8" s="4">
        <f t="shared" si="1"/>
        <v>4212.7489999999998</v>
      </c>
      <c r="K8" s="4">
        <f t="shared" si="1"/>
        <v>4212.7489999999998</v>
      </c>
      <c r="L8" s="4">
        <f t="shared" si="1"/>
        <v>4212.7489999999998</v>
      </c>
      <c r="M8" s="6">
        <f>M7*30.2%</f>
        <v>4212.7489999999998</v>
      </c>
      <c r="N8" s="34">
        <f>N7*30.2%</f>
        <v>0</v>
      </c>
      <c r="O8" s="8">
        <f>B8+C8+D8+E8+F8+G8+H8+I8+J8+K8-0.01+L8+M8+N8</f>
        <v>52578.132739999986</v>
      </c>
      <c r="P8" s="17"/>
    </row>
    <row r="9" spans="1:16" ht="15.75" thickBot="1" x14ac:dyDescent="0.3">
      <c r="A9" s="22" t="s">
        <v>14</v>
      </c>
      <c r="B9" s="23">
        <f t="shared" ref="B9:J9" si="2">SUM(B7:B8)</f>
        <v>18162.249</v>
      </c>
      <c r="C9" s="24">
        <f t="shared" si="2"/>
        <v>18162.249</v>
      </c>
      <c r="D9" s="24">
        <f t="shared" si="2"/>
        <v>20766.249</v>
      </c>
      <c r="E9" s="24">
        <f t="shared" si="2"/>
        <v>18162.249</v>
      </c>
      <c r="F9" s="24">
        <f t="shared" si="2"/>
        <v>32831.41274</v>
      </c>
      <c r="G9" s="24">
        <f t="shared" si="2"/>
        <v>12973.04</v>
      </c>
      <c r="H9" s="24">
        <f t="shared" si="2"/>
        <v>18162.249</v>
      </c>
      <c r="I9" s="24">
        <f t="shared" si="2"/>
        <v>18162.249</v>
      </c>
      <c r="J9" s="25">
        <f t="shared" si="2"/>
        <v>18162.249</v>
      </c>
      <c r="K9" s="23">
        <f>SUM(K7:K8)</f>
        <v>18162.249</v>
      </c>
      <c r="L9" s="24">
        <f>SUM(L7:L8)</f>
        <v>18162.249</v>
      </c>
      <c r="M9" s="25">
        <f>SUM(M7:M8)</f>
        <v>18162.249</v>
      </c>
      <c r="N9" s="35">
        <f>SUM(N7:N8)</f>
        <v>0</v>
      </c>
      <c r="O9" s="26" t="s">
        <v>22</v>
      </c>
    </row>
    <row r="10" spans="1:16" x14ac:dyDescent="0.25">
      <c r="O10" s="20"/>
    </row>
    <row r="11" spans="1:16" ht="15.75" x14ac:dyDescent="0.25">
      <c r="A11" s="27" t="s">
        <v>20</v>
      </c>
      <c r="B11" s="28"/>
      <c r="C11" s="28"/>
      <c r="D11" s="28"/>
      <c r="E11" s="28"/>
      <c r="F11" s="28"/>
      <c r="G11" s="28"/>
      <c r="H11" s="28"/>
      <c r="I11" s="28"/>
    </row>
    <row r="12" spans="1:16" ht="15.75" x14ac:dyDescent="0.25">
      <c r="A12" s="28"/>
      <c r="B12" s="28"/>
      <c r="C12" s="28"/>
      <c r="D12" s="28"/>
      <c r="E12" s="28"/>
      <c r="F12" s="28"/>
      <c r="G12" s="28"/>
      <c r="H12" s="28"/>
      <c r="I12" s="28"/>
    </row>
    <row r="13" spans="1:16" ht="15.75" x14ac:dyDescent="0.25">
      <c r="A13" s="28" t="s">
        <v>16</v>
      </c>
      <c r="B13" s="28"/>
      <c r="C13" s="28"/>
      <c r="D13" s="28"/>
      <c r="E13" s="28"/>
      <c r="F13" s="28"/>
      <c r="G13" s="40" t="s">
        <v>17</v>
      </c>
      <c r="H13" s="40"/>
      <c r="I13" s="28"/>
    </row>
    <row r="14" spans="1:16" ht="15.75" x14ac:dyDescent="0.25">
      <c r="A14" s="28"/>
      <c r="B14" s="28"/>
      <c r="C14" s="28"/>
      <c r="D14" s="28"/>
      <c r="E14" s="28"/>
      <c r="F14" s="28"/>
      <c r="G14" s="28"/>
      <c r="H14" s="28"/>
      <c r="I14" s="28"/>
    </row>
    <row r="15" spans="1:16" ht="15.75" x14ac:dyDescent="0.25">
      <c r="A15" s="28"/>
      <c r="B15" s="28"/>
      <c r="C15" s="28"/>
      <c r="D15" s="28"/>
      <c r="E15" s="28"/>
      <c r="F15" s="28"/>
      <c r="G15" s="28"/>
      <c r="H15" s="28"/>
      <c r="I15" s="28"/>
    </row>
  </sheetData>
  <mergeCells count="3">
    <mergeCell ref="A4:O4"/>
    <mergeCell ref="A1:O1"/>
    <mergeCell ref="G13:H13"/>
  </mergeCells>
  <pageMargins left="0.23622047244094491" right="0" top="0.74803149606299213" bottom="0.74803149606299213" header="0.31496062992125984" footer="0.31496062992125984"/>
  <pageSetup paperSize="9" scale="7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2021-01-12T04:41:39Z</dcterms:modified>
</cp:coreProperties>
</file>